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Long Term Financial Data" sheetId="1" r:id="rId1"/>
  </sheets>
  <definedNames/>
  <calcPr fullCalcOnLoad="1"/>
</workbook>
</file>

<file path=xl/sharedStrings.xml><?xml version="1.0" encoding="utf-8"?>
<sst xmlns="http://schemas.openxmlformats.org/spreadsheetml/2006/main" count="131" uniqueCount="65">
  <si>
    <t>Sales</t>
  </si>
  <si>
    <t>¥ million</t>
  </si>
  <si>
    <t>Overseas sales as a percentage of consolidated sales</t>
  </si>
  <si>
    <t>%</t>
  </si>
  <si>
    <t>Gross income</t>
  </si>
  <si>
    <t>Operating income</t>
  </si>
  <si>
    <t>Interest and dividend income</t>
  </si>
  <si>
    <t>Interest expense</t>
  </si>
  <si>
    <t>Income before income taxes and minority interests</t>
  </si>
  <si>
    <t>Net income</t>
  </si>
  <si>
    <t>Interest-bearing debt</t>
  </si>
  <si>
    <t>Shareholders' equity</t>
  </si>
  <si>
    <t>Common stock</t>
  </si>
  <si>
    <t>Per share of common stock </t>
  </si>
  <si>
    <t>Cash dividends Yen</t>
  </si>
  <si>
    <t>Cash flows from operating activities</t>
  </si>
  <si>
    <t>Cash flows from investing activities</t>
  </si>
  <si>
    <t>Cash flows from financing activities</t>
  </si>
  <si>
    <t>Cash and cash equivalents at end of the year</t>
  </si>
  <si>
    <t>Capital expenditures</t>
  </si>
  <si>
    <t>Depreciation</t>
  </si>
  <si>
    <t>R&amp;D costs</t>
  </si>
  <si>
    <t>Number of employees</t>
  </si>
  <si>
    <t>Numbers of shares of common stock</t>
  </si>
  <si>
    <t>Numbers of shareholders</t>
  </si>
  <si>
    <t>Share ratio in status of shareholders</t>
  </si>
  <si>
    <t>High</t>
  </si>
  <si>
    <t>Low</t>
  </si>
  <si>
    <t>(Non-consolidated) sales</t>
  </si>
  <si>
    <t>(Non-consolidated) net income</t>
  </si>
  <si>
    <t>(Non-consolidated) number of employees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</si>
  <si>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</si>
  <si>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</si>
  <si>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</si>
  <si>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</si>
  <si>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</si>
  <si>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</si>
  <si>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</si>
  <si>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</si>
  <si>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</si>
  <si>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</si>
  <si>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</si>
  <si>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</si>
  <si>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¥ million</t>
  </si>
  <si>
    <t xml:space="preserve">   Flat and safety glass and building materials</t>
  </si>
  <si>
    <t xml:space="preserve">   Information/electronics materials and devices</t>
  </si>
  <si>
    <t xml:space="preserve">   Other</t>
  </si>
  <si>
    <t>¥</t>
  </si>
  <si>
    <t xml:space="preserve">   Eliminations and general corporate</t>
  </si>
  <si>
    <t xml:space="preserve">   Glass fiber</t>
  </si>
  <si>
    <t>2004/2005</t>
  </si>
  <si>
    <t>2005/2006</t>
  </si>
  <si>
    <t>Assets</t>
  </si>
  <si>
    <t>J GAAP</t>
  </si>
  <si>
    <t>Account Reporting Rule</t>
  </si>
  <si>
    <t>¥</t>
  </si>
  <si>
    <t>(Non-consolidated) income before extraordinary items</t>
  </si>
  <si>
    <t xml:space="preserve">   Financial institutions and securities firms</t>
  </si>
  <si>
    <t xml:space="preserve">   Other corporations</t>
  </si>
  <si>
    <t xml:space="preserve">   Foreign investors</t>
  </si>
  <si>
    <t xml:space="preserve">   Individuals and others</t>
  </si>
  <si>
    <t xml:space="preserve">   Other</t>
  </si>
  <si>
    <t>Income before extraordinary items</t>
  </si>
  <si>
    <t>Net income</t>
  </si>
  <si>
    <t>Common stock price range (Tokyo Stock Exchange) 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</si>
</sst>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&quot; &quot;yyyy&quot;年 &quot;m&quot;月 &quot;d&quot;日 &quot;dddd"/>
    <numFmt numFmtId="181" formatCode="yyyy/m"/>
    <numFmt numFmtId="182" formatCode="mmm\-yyyy"/>
    <numFmt numFmtId="183" formatCode="0.0%"/>
    <numFmt numFmtId="184" formatCode="0.000%"/>
    <numFmt numFmtId="185" formatCode="#,##0.0;[Red]\-#,##0.0"/>
    <numFmt numFmtId="186" formatCode="0.0_ "/>
    <numFmt numFmtId="187" formatCode="#,##0_ "/>
    <numFmt numFmtId="188" formatCode="#,##0_);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Verdana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 quotePrefix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left" vertical="center"/>
    </xf>
    <xf numFmtId="38" fontId="3" fillId="0" borderId="12" xfId="48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vertical="center"/>
    </xf>
    <xf numFmtId="38" fontId="3" fillId="0" borderId="13" xfId="48" applyFont="1" applyFill="1" applyBorder="1" applyAlignment="1">
      <alignment horizontal="left" vertical="center"/>
    </xf>
    <xf numFmtId="38" fontId="3" fillId="0" borderId="13" xfId="48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vertical="center"/>
    </xf>
    <xf numFmtId="183" fontId="3" fillId="0" borderId="10" xfId="42" applyNumberFormat="1" applyFont="1" applyFill="1" applyBorder="1" applyAlignment="1">
      <alignment horizontal="left" vertical="center"/>
    </xf>
    <xf numFmtId="183" fontId="3" fillId="0" borderId="10" xfId="42" applyNumberFormat="1" applyFont="1" applyFill="1" applyBorder="1" applyAlignment="1">
      <alignment horizontal="right" vertical="center"/>
    </xf>
    <xf numFmtId="183" fontId="3" fillId="0" borderId="10" xfId="48" applyNumberFormat="1" applyFont="1" applyFill="1" applyBorder="1" applyAlignment="1">
      <alignment horizontal="right" vertical="center"/>
    </xf>
    <xf numFmtId="183" fontId="3" fillId="0" borderId="10" xfId="0" applyNumberFormat="1" applyFont="1" applyFill="1" applyBorder="1" applyAlignment="1">
      <alignment vertical="center"/>
    </xf>
    <xf numFmtId="38" fontId="3" fillId="0" borderId="10" xfId="48" applyFont="1" applyFill="1" applyBorder="1" applyAlignment="1">
      <alignment horizontal="left" vertical="center"/>
    </xf>
    <xf numFmtId="38" fontId="3" fillId="0" borderId="10" xfId="48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4" xfId="48" applyFont="1" applyFill="1" applyBorder="1" applyAlignment="1">
      <alignment horizontal="left" vertical="center"/>
    </xf>
    <xf numFmtId="38" fontId="3" fillId="0" borderId="14" xfId="48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vertical="center"/>
    </xf>
    <xf numFmtId="38" fontId="3" fillId="0" borderId="13" xfId="48" applyNumberFormat="1" applyFont="1" applyFill="1" applyBorder="1" applyAlignment="1">
      <alignment horizontal="left" vertical="center"/>
    </xf>
    <xf numFmtId="38" fontId="3" fillId="0" borderId="13" xfId="48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vertical="center"/>
    </xf>
    <xf numFmtId="38" fontId="4" fillId="0" borderId="10" xfId="48" applyFont="1" applyFill="1" applyBorder="1" applyAlignment="1">
      <alignment horizontal="left" vertical="center"/>
    </xf>
    <xf numFmtId="38" fontId="3" fillId="0" borderId="0" xfId="48" applyFont="1" applyFill="1" applyAlignment="1">
      <alignment horizontal="left" vertical="center"/>
    </xf>
    <xf numFmtId="38" fontId="3" fillId="0" borderId="0" xfId="48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14" xfId="48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0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0" xfId="48" applyNumberFormat="1" applyFont="1" applyFill="1" applyBorder="1" applyAlignment="1">
      <alignment horizontal="left" vertical="center"/>
    </xf>
    <xf numFmtId="38" fontId="3" fillId="0" borderId="10" xfId="48" applyNumberFormat="1" applyFont="1" applyFill="1" applyBorder="1" applyAlignment="1">
      <alignment horizontal="right" vertical="center"/>
    </xf>
    <xf numFmtId="38" fontId="3" fillId="0" borderId="10" xfId="48" applyNumberFormat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183" fontId="3" fillId="0" borderId="12" xfId="0" applyNumberFormat="1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right" vertical="center"/>
    </xf>
    <xf numFmtId="183" fontId="3" fillId="0" borderId="12" xfId="0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horizontal="left" vertical="center"/>
    </xf>
    <xf numFmtId="183" fontId="3" fillId="0" borderId="13" xfId="0" applyNumberFormat="1" applyFont="1" applyFill="1" applyBorder="1" applyAlignment="1">
      <alignment horizontal="right" vertical="center"/>
    </xf>
    <xf numFmtId="183" fontId="3" fillId="0" borderId="13" xfId="0" applyNumberFormat="1" applyFont="1" applyFill="1" applyBorder="1" applyAlignment="1">
      <alignment vertical="center"/>
    </xf>
    <xf numFmtId="10" fontId="3" fillId="0" borderId="0" xfId="0" applyNumberFormat="1" applyFont="1" applyFill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tabSelected="1" zoomScalePageLayoutView="0" workbookViewId="0" topLeftCell="A1">
      <pane xSplit="2" topLeftCell="H1" activePane="topRight" state="frozen"/>
      <selection pane="topLeft" activeCell="A1" sqref="A1"/>
      <selection pane="topRight" activeCell="B53" activeCellId="2" sqref="B41:B45 B47:B51 B53:B56"/>
    </sheetView>
  </sheetViews>
  <sheetFormatPr defaultColWidth="9.00390625" defaultRowHeight="13.5" customHeight="1"/>
  <cols>
    <col min="1" max="1" width="43.50390625" style="2" bestFit="1" customWidth="1"/>
    <col min="2" max="2" width="8.00390625" style="3" bestFit="1" customWidth="1"/>
    <col min="3" max="5" width="10.625" style="1" customWidth="1"/>
    <col min="6" max="14" width="10.625" style="3" customWidth="1"/>
    <col min="15" max="16" width="10.625" style="1" customWidth="1"/>
    <col min="17" max="16384" width="9.00390625" style="1" customWidth="1"/>
  </cols>
  <sheetData>
    <row r="1" spans="1:16" ht="13.5" customHeight="1">
      <c r="A1" s="6"/>
      <c r="B1" s="7"/>
      <c r="C1" s="7" t="s">
        <v>31</v>
      </c>
      <c r="D1" s="7" t="s">
        <v>32</v>
      </c>
      <c r="E1" s="7" t="s">
        <v>33</v>
      </c>
      <c r="F1" s="7" t="s">
        <v>34</v>
      </c>
      <c r="G1" s="8" t="s">
        <v>35</v>
      </c>
      <c r="H1" s="8" t="s">
        <v>36</v>
      </c>
      <c r="I1" s="8" t="s">
        <v>37</v>
      </c>
      <c r="J1" s="8" t="s">
        <v>38</v>
      </c>
      <c r="K1" s="7" t="s">
        <v>39</v>
      </c>
      <c r="L1" s="7" t="s">
        <v>40</v>
      </c>
      <c r="M1" s="7" t="s">
        <v>41</v>
      </c>
      <c r="N1" s="7" t="s">
        <v>42</v>
      </c>
      <c r="O1" s="9" t="s">
        <v>50</v>
      </c>
      <c r="P1" s="9" t="s">
        <v>51</v>
      </c>
    </row>
    <row r="2" spans="1:16" ht="13.5" customHeight="1">
      <c r="A2" s="10" t="s">
        <v>54</v>
      </c>
      <c r="B2" s="11"/>
      <c r="C2" s="12" t="s">
        <v>53</v>
      </c>
      <c r="D2" s="12" t="s">
        <v>53</v>
      </c>
      <c r="E2" s="12" t="s">
        <v>53</v>
      </c>
      <c r="F2" s="12" t="s">
        <v>53</v>
      </c>
      <c r="G2" s="12" t="s">
        <v>53</v>
      </c>
      <c r="H2" s="12" t="s">
        <v>53</v>
      </c>
      <c r="I2" s="12" t="s">
        <v>53</v>
      </c>
      <c r="J2" s="12" t="s">
        <v>53</v>
      </c>
      <c r="K2" s="12" t="s">
        <v>53</v>
      </c>
      <c r="L2" s="12" t="s">
        <v>53</v>
      </c>
      <c r="M2" s="12" t="s">
        <v>53</v>
      </c>
      <c r="N2" s="12" t="s">
        <v>53</v>
      </c>
      <c r="O2" s="12" t="s">
        <v>53</v>
      </c>
      <c r="P2" s="12" t="s">
        <v>53</v>
      </c>
    </row>
    <row r="3" spans="1:16" ht="13.5" customHeight="1">
      <c r="A3" s="13" t="s">
        <v>0</v>
      </c>
      <c r="B3" s="14" t="s">
        <v>43</v>
      </c>
      <c r="C3" s="14">
        <v>286565</v>
      </c>
      <c r="D3" s="14">
        <v>258779</v>
      </c>
      <c r="E3" s="14">
        <v>258582</v>
      </c>
      <c r="F3" s="14">
        <v>256340</v>
      </c>
      <c r="G3" s="14">
        <v>263167</v>
      </c>
      <c r="H3" s="14">
        <v>269981</v>
      </c>
      <c r="I3" s="14">
        <v>249520</v>
      </c>
      <c r="J3" s="14">
        <v>270654</v>
      </c>
      <c r="K3" s="14">
        <v>307401</v>
      </c>
      <c r="L3" s="14">
        <v>286849</v>
      </c>
      <c r="M3" s="14">
        <v>280100</v>
      </c>
      <c r="N3" s="14">
        <v>269149</v>
      </c>
      <c r="O3" s="15">
        <v>264975</v>
      </c>
      <c r="P3" s="15">
        <v>265888</v>
      </c>
    </row>
    <row r="4" spans="1:16" ht="13.5" customHeight="1">
      <c r="A4" s="13" t="s">
        <v>44</v>
      </c>
      <c r="B4" s="14"/>
      <c r="C4" s="14">
        <v>225397</v>
      </c>
      <c r="D4" s="14">
        <v>195068</v>
      </c>
      <c r="E4" s="14">
        <v>190012</v>
      </c>
      <c r="F4" s="14">
        <v>184343</v>
      </c>
      <c r="G4" s="14">
        <v>183196</v>
      </c>
      <c r="H4" s="14">
        <v>178317</v>
      </c>
      <c r="I4" s="14">
        <v>155153</v>
      </c>
      <c r="J4" s="14">
        <v>169454</v>
      </c>
      <c r="K4" s="14">
        <v>184159</v>
      </c>
      <c r="L4" s="14">
        <v>185450</v>
      </c>
      <c r="M4" s="14">
        <v>176433</v>
      </c>
      <c r="N4" s="14">
        <v>168599</v>
      </c>
      <c r="O4" s="15">
        <v>171029</v>
      </c>
      <c r="P4" s="15">
        <v>180069</v>
      </c>
    </row>
    <row r="5" spans="1:16" ht="13.5" customHeight="1">
      <c r="A5" s="13" t="s">
        <v>45</v>
      </c>
      <c r="B5" s="14"/>
      <c r="C5" s="14"/>
      <c r="D5" s="14"/>
      <c r="E5" s="14"/>
      <c r="F5" s="14"/>
      <c r="G5" s="14"/>
      <c r="H5" s="14"/>
      <c r="I5" s="14">
        <v>47666</v>
      </c>
      <c r="J5" s="14">
        <v>54647</v>
      </c>
      <c r="K5" s="14">
        <v>65404</v>
      </c>
      <c r="L5" s="14">
        <v>38451</v>
      </c>
      <c r="M5" s="14">
        <v>49754</v>
      </c>
      <c r="N5" s="14">
        <v>48953</v>
      </c>
      <c r="O5" s="15">
        <v>44191</v>
      </c>
      <c r="P5" s="15">
        <v>42375</v>
      </c>
    </row>
    <row r="6" spans="1:16" ht="13.5" customHeight="1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>
        <v>36188</v>
      </c>
      <c r="N6" s="14">
        <v>35681</v>
      </c>
      <c r="O6" s="15">
        <v>35838</v>
      </c>
      <c r="P6" s="15">
        <v>31911</v>
      </c>
    </row>
    <row r="7" spans="1:16" ht="13.5" customHeight="1">
      <c r="A7" s="16" t="s">
        <v>46</v>
      </c>
      <c r="B7" s="17"/>
      <c r="C7" s="17">
        <v>61167</v>
      </c>
      <c r="D7" s="17">
        <v>63711</v>
      </c>
      <c r="E7" s="17">
        <v>68568</v>
      </c>
      <c r="F7" s="17">
        <v>71997</v>
      </c>
      <c r="G7" s="17">
        <v>79970</v>
      </c>
      <c r="H7" s="17">
        <v>91664</v>
      </c>
      <c r="I7" s="17">
        <v>46700</v>
      </c>
      <c r="J7" s="17">
        <v>46552</v>
      </c>
      <c r="K7" s="17">
        <v>57837</v>
      </c>
      <c r="L7" s="17">
        <v>62948</v>
      </c>
      <c r="M7" s="17">
        <v>17724</v>
      </c>
      <c r="N7" s="17">
        <v>15914</v>
      </c>
      <c r="O7" s="18">
        <v>13915</v>
      </c>
      <c r="P7" s="18">
        <v>11533</v>
      </c>
    </row>
    <row r="8" spans="1:16" s="5" customFormat="1" ht="13.5" customHeight="1">
      <c r="A8" s="19" t="s">
        <v>2</v>
      </c>
      <c r="B8" s="20" t="s">
        <v>3</v>
      </c>
      <c r="C8" s="21"/>
      <c r="D8" s="21"/>
      <c r="E8" s="21"/>
      <c r="F8" s="20"/>
      <c r="G8" s="20"/>
      <c r="H8" s="20">
        <v>0.139</v>
      </c>
      <c r="I8" s="20">
        <v>0.137</v>
      </c>
      <c r="J8" s="20">
        <v>0.154</v>
      </c>
      <c r="K8" s="20">
        <v>0.216</v>
      </c>
      <c r="L8" s="20">
        <v>0.187</v>
      </c>
      <c r="M8" s="20">
        <v>0.194</v>
      </c>
      <c r="N8" s="20">
        <v>0.185</v>
      </c>
      <c r="O8" s="22">
        <v>0.191</v>
      </c>
      <c r="P8" s="22">
        <v>0.202</v>
      </c>
    </row>
    <row r="9" spans="1:16" ht="13.5" customHeight="1">
      <c r="A9" s="23" t="s">
        <v>4</v>
      </c>
      <c r="B9" s="24" t="s">
        <v>1</v>
      </c>
      <c r="C9" s="24">
        <v>69821</v>
      </c>
      <c r="D9" s="24">
        <v>56503</v>
      </c>
      <c r="E9" s="24">
        <v>57348</v>
      </c>
      <c r="F9" s="24">
        <v>56073</v>
      </c>
      <c r="G9" s="24">
        <v>57633</v>
      </c>
      <c r="H9" s="24">
        <v>60277</v>
      </c>
      <c r="I9" s="24">
        <v>56833</v>
      </c>
      <c r="J9" s="24">
        <v>67080</v>
      </c>
      <c r="K9" s="24">
        <v>86836</v>
      </c>
      <c r="L9" s="24">
        <v>66796</v>
      </c>
      <c r="M9" s="24">
        <v>64357</v>
      </c>
      <c r="N9" s="24">
        <v>68175</v>
      </c>
      <c r="O9" s="25">
        <v>70131</v>
      </c>
      <c r="P9" s="25">
        <v>68940</v>
      </c>
    </row>
    <row r="10" spans="1:16" ht="13.5" customHeight="1">
      <c r="A10" s="26" t="s">
        <v>5</v>
      </c>
      <c r="B10" s="27" t="s">
        <v>1</v>
      </c>
      <c r="C10" s="27">
        <v>6672</v>
      </c>
      <c r="D10" s="27">
        <v>-823</v>
      </c>
      <c r="E10" s="27">
        <v>1047</v>
      </c>
      <c r="F10" s="27">
        <v>2440</v>
      </c>
      <c r="G10" s="27">
        <v>4552</v>
      </c>
      <c r="H10" s="27">
        <v>4677</v>
      </c>
      <c r="I10" s="27">
        <v>2206</v>
      </c>
      <c r="J10" s="27">
        <v>8362</v>
      </c>
      <c r="K10" s="27">
        <v>26235</v>
      </c>
      <c r="L10" s="27">
        <v>5008</v>
      </c>
      <c r="M10" s="27">
        <v>4302</v>
      </c>
      <c r="N10" s="27">
        <v>10025</v>
      </c>
      <c r="O10" s="28">
        <v>12025</v>
      </c>
      <c r="P10" s="28">
        <v>8429</v>
      </c>
    </row>
    <row r="11" spans="1:16" ht="13.5" customHeight="1">
      <c r="A11" s="13" t="s">
        <v>44</v>
      </c>
      <c r="B11" s="14"/>
      <c r="C11" s="14">
        <v>7683</v>
      </c>
      <c r="D11" s="14">
        <v>2014</v>
      </c>
      <c r="E11" s="14">
        <v>3013</v>
      </c>
      <c r="F11" s="14">
        <v>1838</v>
      </c>
      <c r="G11" s="14">
        <v>4226</v>
      </c>
      <c r="H11" s="14">
        <v>-485</v>
      </c>
      <c r="I11" s="14">
        <v>-4655</v>
      </c>
      <c r="J11" s="14">
        <v>1551</v>
      </c>
      <c r="K11" s="14">
        <v>8113</v>
      </c>
      <c r="L11" s="14">
        <v>7734</v>
      </c>
      <c r="M11" s="14">
        <v>6421</v>
      </c>
      <c r="N11" s="14">
        <v>6488</v>
      </c>
      <c r="O11" s="15">
        <v>7099</v>
      </c>
      <c r="P11" s="15">
        <v>5001</v>
      </c>
    </row>
    <row r="12" spans="1:16" ht="13.5" customHeight="1">
      <c r="A12" s="13" t="s">
        <v>45</v>
      </c>
      <c r="B12" s="14"/>
      <c r="C12" s="14"/>
      <c r="D12" s="14"/>
      <c r="E12" s="14"/>
      <c r="F12" s="14"/>
      <c r="G12" s="14"/>
      <c r="H12" s="14"/>
      <c r="I12" s="14">
        <v>3845</v>
      </c>
      <c r="J12" s="14">
        <v>4415</v>
      </c>
      <c r="K12" s="14">
        <v>13428</v>
      </c>
      <c r="L12" s="14">
        <v>-5697</v>
      </c>
      <c r="M12" s="14">
        <v>-6633</v>
      </c>
      <c r="N12" s="14">
        <v>-924</v>
      </c>
      <c r="O12" s="15">
        <v>1143</v>
      </c>
      <c r="P12" s="15">
        <v>1423</v>
      </c>
    </row>
    <row r="13" spans="1:16" ht="13.5" customHeight="1">
      <c r="A13" s="13" t="s">
        <v>49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>
        <v>3327</v>
      </c>
      <c r="N13" s="14">
        <v>4560</v>
      </c>
      <c r="O13" s="15">
        <v>4548</v>
      </c>
      <c r="P13" s="15">
        <v>3901</v>
      </c>
    </row>
    <row r="14" spans="1:16" s="4" customFormat="1" ht="13.5" customHeight="1">
      <c r="A14" s="29" t="s">
        <v>46</v>
      </c>
      <c r="B14" s="30"/>
      <c r="C14" s="30">
        <v>-999</v>
      </c>
      <c r="D14" s="30">
        <v>-2837</v>
      </c>
      <c r="E14" s="30">
        <v>-1952</v>
      </c>
      <c r="F14" s="30">
        <v>611</v>
      </c>
      <c r="G14" s="30">
        <v>336</v>
      </c>
      <c r="H14" s="30">
        <v>5203</v>
      </c>
      <c r="I14" s="30">
        <v>3070</v>
      </c>
      <c r="J14" s="30">
        <v>2395</v>
      </c>
      <c r="K14" s="30">
        <v>4887</v>
      </c>
      <c r="L14" s="30">
        <v>3042</v>
      </c>
      <c r="M14" s="30">
        <v>1179</v>
      </c>
      <c r="N14" s="30">
        <v>-153</v>
      </c>
      <c r="O14" s="31">
        <v>-766</v>
      </c>
      <c r="P14" s="31">
        <v>-1893</v>
      </c>
    </row>
    <row r="15" spans="1:16" ht="13.5" customHeight="1">
      <c r="A15" s="23" t="s">
        <v>6</v>
      </c>
      <c r="B15" s="24" t="s">
        <v>1</v>
      </c>
      <c r="C15" s="24">
        <v>4993</v>
      </c>
      <c r="D15" s="24">
        <v>3377</v>
      </c>
      <c r="E15" s="24">
        <v>2457</v>
      </c>
      <c r="F15" s="24">
        <v>2003</v>
      </c>
      <c r="G15" s="24">
        <v>2776</v>
      </c>
      <c r="H15" s="24">
        <f>578+2290</f>
        <v>2868</v>
      </c>
      <c r="I15" s="24">
        <f>719+1840</f>
        <v>2559</v>
      </c>
      <c r="J15" s="24">
        <f>1459+1300</f>
        <v>2759</v>
      </c>
      <c r="K15" s="24">
        <f>1934+1932</f>
        <v>3866</v>
      </c>
      <c r="L15" s="24">
        <f>1197+2219</f>
        <v>3416</v>
      </c>
      <c r="M15" s="24">
        <f>740+1384</f>
        <v>2124</v>
      </c>
      <c r="N15" s="24">
        <f>315+1377</f>
        <v>1692</v>
      </c>
      <c r="O15" s="28">
        <v>1487</v>
      </c>
      <c r="P15" s="28">
        <v>2270</v>
      </c>
    </row>
    <row r="16" spans="1:16" ht="13.5" customHeight="1">
      <c r="A16" s="23" t="s">
        <v>7</v>
      </c>
      <c r="B16" s="24" t="s">
        <v>1</v>
      </c>
      <c r="C16" s="24">
        <v>6005</v>
      </c>
      <c r="D16" s="24">
        <v>5223</v>
      </c>
      <c r="E16" s="24">
        <v>5059</v>
      </c>
      <c r="F16" s="24">
        <v>4219</v>
      </c>
      <c r="G16" s="24">
        <v>4085</v>
      </c>
      <c r="H16" s="24">
        <f>3106+1293</f>
        <v>4399</v>
      </c>
      <c r="I16" s="24">
        <v>5412</v>
      </c>
      <c r="J16" s="24">
        <v>5535</v>
      </c>
      <c r="K16" s="24">
        <v>4842</v>
      </c>
      <c r="L16" s="24">
        <v>3878</v>
      </c>
      <c r="M16" s="24">
        <v>3769</v>
      </c>
      <c r="N16" s="24">
        <v>3100</v>
      </c>
      <c r="O16" s="25">
        <v>2032</v>
      </c>
      <c r="P16" s="25">
        <v>1607</v>
      </c>
    </row>
    <row r="17" spans="1:16" ht="13.5" customHeight="1">
      <c r="A17" s="32" t="s">
        <v>62</v>
      </c>
      <c r="B17" s="24" t="s">
        <v>1</v>
      </c>
      <c r="C17" s="24">
        <v>6659</v>
      </c>
      <c r="D17" s="24">
        <v>4350</v>
      </c>
      <c r="E17" s="24">
        <v>684</v>
      </c>
      <c r="F17" s="24">
        <v>3160</v>
      </c>
      <c r="G17" s="24">
        <v>3981</v>
      </c>
      <c r="H17" s="24">
        <v>4409</v>
      </c>
      <c r="I17" s="24">
        <v>-2516</v>
      </c>
      <c r="J17" s="24">
        <v>2659</v>
      </c>
      <c r="K17" s="24">
        <v>23905</v>
      </c>
      <c r="L17" s="24">
        <v>1074</v>
      </c>
      <c r="M17" s="24">
        <v>-1572</v>
      </c>
      <c r="N17" s="24">
        <v>7757</v>
      </c>
      <c r="O17" s="15">
        <v>13270</v>
      </c>
      <c r="P17" s="15">
        <v>10425</v>
      </c>
    </row>
    <row r="18" spans="1:16" ht="13.5" customHeight="1">
      <c r="A18" s="23" t="s">
        <v>8</v>
      </c>
      <c r="B18" s="24" t="s">
        <v>1</v>
      </c>
      <c r="C18" s="24">
        <v>5623</v>
      </c>
      <c r="D18" s="24">
        <v>996</v>
      </c>
      <c r="E18" s="24">
        <v>1903</v>
      </c>
      <c r="F18" s="24">
        <v>3015</v>
      </c>
      <c r="G18" s="24">
        <v>2368</v>
      </c>
      <c r="H18" s="24">
        <v>4799</v>
      </c>
      <c r="I18" s="24">
        <v>-1956</v>
      </c>
      <c r="J18" s="24">
        <v>34746</v>
      </c>
      <c r="K18" s="24">
        <v>35562</v>
      </c>
      <c r="L18" s="24">
        <v>-174</v>
      </c>
      <c r="M18" s="24">
        <v>1468</v>
      </c>
      <c r="N18" s="24">
        <v>9562</v>
      </c>
      <c r="O18" s="25">
        <v>11424</v>
      </c>
      <c r="P18" s="25">
        <v>11535</v>
      </c>
    </row>
    <row r="19" spans="1:16" ht="13.5" customHeight="1">
      <c r="A19" s="32" t="s">
        <v>63</v>
      </c>
      <c r="B19" s="24" t="s">
        <v>1</v>
      </c>
      <c r="C19" s="24">
        <v>1115</v>
      </c>
      <c r="D19" s="24">
        <v>-884</v>
      </c>
      <c r="E19" s="24">
        <v>-554</v>
      </c>
      <c r="F19" s="24">
        <v>1087</v>
      </c>
      <c r="G19" s="24">
        <v>509</v>
      </c>
      <c r="H19" s="24">
        <v>1238</v>
      </c>
      <c r="I19" s="24">
        <v>-2975</v>
      </c>
      <c r="J19" s="24">
        <v>14007</v>
      </c>
      <c r="K19" s="24">
        <v>31522</v>
      </c>
      <c r="L19" s="24">
        <v>-2278</v>
      </c>
      <c r="M19" s="24">
        <v>-3152</v>
      </c>
      <c r="N19" s="24">
        <v>3207</v>
      </c>
      <c r="O19" s="18">
        <v>7588</v>
      </c>
      <c r="P19" s="18">
        <v>7764</v>
      </c>
    </row>
    <row r="20" spans="1:16" ht="13.5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</row>
    <row r="21" spans="1:16" ht="13.5" customHeight="1">
      <c r="A21" s="26" t="s">
        <v>52</v>
      </c>
      <c r="B21" s="27" t="s">
        <v>1</v>
      </c>
      <c r="C21" s="36">
        <v>427488</v>
      </c>
      <c r="D21" s="36">
        <v>383950</v>
      </c>
      <c r="E21" s="36">
        <v>391407</v>
      </c>
      <c r="F21" s="27">
        <v>386530</v>
      </c>
      <c r="G21" s="27">
        <v>396169</v>
      </c>
      <c r="H21" s="27">
        <v>425406</v>
      </c>
      <c r="I21" s="27">
        <v>401437</v>
      </c>
      <c r="J21" s="27">
        <v>452283</v>
      </c>
      <c r="K21" s="27">
        <v>546329</v>
      </c>
      <c r="L21" s="27">
        <v>528227</v>
      </c>
      <c r="M21" s="27">
        <v>452463</v>
      </c>
      <c r="N21" s="27">
        <v>442163</v>
      </c>
      <c r="O21" s="28">
        <v>426909</v>
      </c>
      <c r="P21" s="28">
        <v>595963</v>
      </c>
    </row>
    <row r="22" spans="1:16" ht="13.5" customHeight="1">
      <c r="A22" s="13" t="s">
        <v>44</v>
      </c>
      <c r="B22" s="14"/>
      <c r="C22" s="37"/>
      <c r="D22" s="37"/>
      <c r="E22" s="37"/>
      <c r="F22" s="14">
        <v>216476</v>
      </c>
      <c r="G22" s="14">
        <v>217537</v>
      </c>
      <c r="H22" s="14">
        <v>249135</v>
      </c>
      <c r="I22" s="14">
        <v>221727</v>
      </c>
      <c r="J22" s="14">
        <v>222950</v>
      </c>
      <c r="K22" s="14">
        <v>220018</v>
      </c>
      <c r="L22" s="14">
        <v>285926</v>
      </c>
      <c r="M22" s="14">
        <v>219790</v>
      </c>
      <c r="N22" s="14">
        <v>167197</v>
      </c>
      <c r="O22" s="15">
        <v>162578</v>
      </c>
      <c r="P22" s="15">
        <v>168832</v>
      </c>
    </row>
    <row r="23" spans="1:16" ht="13.5" customHeight="1">
      <c r="A23" s="13" t="s">
        <v>45</v>
      </c>
      <c r="B23" s="14"/>
      <c r="C23" s="37"/>
      <c r="D23" s="37"/>
      <c r="E23" s="37"/>
      <c r="F23" s="14"/>
      <c r="G23" s="14"/>
      <c r="H23" s="14"/>
      <c r="I23" s="14">
        <v>34562</v>
      </c>
      <c r="J23" s="14">
        <v>55141</v>
      </c>
      <c r="K23" s="14">
        <v>69902</v>
      </c>
      <c r="L23" s="14">
        <v>76352</v>
      </c>
      <c r="M23" s="14">
        <v>62135</v>
      </c>
      <c r="N23" s="14">
        <v>56565</v>
      </c>
      <c r="O23" s="15">
        <v>56817</v>
      </c>
      <c r="P23" s="15">
        <v>64017</v>
      </c>
    </row>
    <row r="24" spans="1:16" ht="13.5" customHeight="1">
      <c r="A24" s="13" t="s">
        <v>49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>
        <v>53901</v>
      </c>
      <c r="N24" s="14">
        <v>45039</v>
      </c>
      <c r="O24" s="15">
        <v>45932</v>
      </c>
      <c r="P24" s="15">
        <v>46989</v>
      </c>
    </row>
    <row r="25" spans="1:16" ht="13.5" customHeight="1">
      <c r="A25" s="13" t="s">
        <v>46</v>
      </c>
      <c r="B25" s="14"/>
      <c r="C25" s="37"/>
      <c r="D25" s="37"/>
      <c r="E25" s="37"/>
      <c r="F25" s="14">
        <v>169177</v>
      </c>
      <c r="G25" s="14">
        <v>176018</v>
      </c>
      <c r="H25" s="14">
        <v>176000</v>
      </c>
      <c r="I25" s="14">
        <v>134811</v>
      </c>
      <c r="J25" s="14">
        <v>161395</v>
      </c>
      <c r="K25" s="14">
        <v>265201</v>
      </c>
      <c r="L25" s="14">
        <v>175284</v>
      </c>
      <c r="M25" s="14">
        <v>137349</v>
      </c>
      <c r="N25" s="14">
        <v>189196</v>
      </c>
      <c r="O25" s="15">
        <v>178448</v>
      </c>
      <c r="P25" s="15">
        <v>334814</v>
      </c>
    </row>
    <row r="26" spans="1:16" s="4" customFormat="1" ht="13.5" customHeight="1">
      <c r="A26" s="29" t="s">
        <v>48</v>
      </c>
      <c r="B26" s="30"/>
      <c r="C26" s="38"/>
      <c r="D26" s="38"/>
      <c r="E26" s="38"/>
      <c r="F26" s="30">
        <v>877</v>
      </c>
      <c r="G26" s="30">
        <v>2613</v>
      </c>
      <c r="H26" s="30">
        <v>270</v>
      </c>
      <c r="I26" s="30">
        <v>10335</v>
      </c>
      <c r="J26" s="30">
        <v>12795</v>
      </c>
      <c r="K26" s="30">
        <v>-8792</v>
      </c>
      <c r="L26" s="30">
        <v>-9335</v>
      </c>
      <c r="M26" s="30">
        <v>-20712</v>
      </c>
      <c r="N26" s="30">
        <v>-15835</v>
      </c>
      <c r="O26" s="39">
        <v>-16866</v>
      </c>
      <c r="P26" s="39">
        <v>-18689</v>
      </c>
    </row>
    <row r="27" spans="1:16" ht="13.5" customHeight="1">
      <c r="A27" s="23" t="s">
        <v>10</v>
      </c>
      <c r="B27" s="24" t="s">
        <v>1</v>
      </c>
      <c r="C27" s="24">
        <v>160189</v>
      </c>
      <c r="D27" s="24">
        <v>131556</v>
      </c>
      <c r="E27" s="24">
        <v>136132</v>
      </c>
      <c r="F27" s="24">
        <v>135468</v>
      </c>
      <c r="G27" s="24">
        <v>146581</v>
      </c>
      <c r="H27" s="24">
        <v>172950</v>
      </c>
      <c r="I27" s="24">
        <f>62370+117917</f>
        <v>180287</v>
      </c>
      <c r="J27" s="24">
        <f>123719+62370</f>
        <v>186089</v>
      </c>
      <c r="K27" s="24">
        <f>51822+107340</f>
        <v>159162</v>
      </c>
      <c r="L27" s="24">
        <f>122019+51822</f>
        <v>173841</v>
      </c>
      <c r="M27" s="24">
        <f>49291+110706</f>
        <v>159997</v>
      </c>
      <c r="N27" s="24">
        <v>134103</v>
      </c>
      <c r="O27" s="25">
        <v>121311</v>
      </c>
      <c r="P27" s="25">
        <v>236923</v>
      </c>
    </row>
    <row r="28" spans="1:16" ht="13.5" customHeight="1">
      <c r="A28" s="23" t="s">
        <v>11</v>
      </c>
      <c r="B28" s="24" t="s">
        <v>1</v>
      </c>
      <c r="C28" s="24">
        <v>150588</v>
      </c>
      <c r="D28" s="24">
        <v>146512</v>
      </c>
      <c r="E28" s="24">
        <v>145829</v>
      </c>
      <c r="F28" s="24">
        <v>145605</v>
      </c>
      <c r="G28" s="24">
        <v>144281</v>
      </c>
      <c r="H28" s="24">
        <v>144106</v>
      </c>
      <c r="I28" s="24">
        <v>135928</v>
      </c>
      <c r="J28" s="24">
        <v>153455</v>
      </c>
      <c r="K28" s="24">
        <v>233236</v>
      </c>
      <c r="L28" s="24">
        <v>223202</v>
      </c>
      <c r="M28" s="24">
        <v>190913</v>
      </c>
      <c r="N28" s="24">
        <v>200562</v>
      </c>
      <c r="O28" s="25">
        <v>205300</v>
      </c>
      <c r="P28" s="25">
        <v>238284</v>
      </c>
    </row>
    <row r="29" spans="1:16" ht="13.5" customHeight="1">
      <c r="A29" s="23" t="s">
        <v>12</v>
      </c>
      <c r="B29" s="24" t="s">
        <v>1</v>
      </c>
      <c r="C29" s="24">
        <v>40815</v>
      </c>
      <c r="D29" s="24">
        <v>40815</v>
      </c>
      <c r="E29" s="24">
        <v>40816</v>
      </c>
      <c r="F29" s="24">
        <v>40816</v>
      </c>
      <c r="G29" s="24">
        <v>40816</v>
      </c>
      <c r="H29" s="24">
        <v>40816</v>
      </c>
      <c r="I29" s="24">
        <v>40816</v>
      </c>
      <c r="J29" s="24">
        <v>40823</v>
      </c>
      <c r="K29" s="24">
        <v>40847</v>
      </c>
      <c r="L29" s="24">
        <v>41060</v>
      </c>
      <c r="M29" s="24">
        <v>41060</v>
      </c>
      <c r="N29" s="24">
        <v>41060</v>
      </c>
      <c r="O29" s="18">
        <v>41060</v>
      </c>
      <c r="P29" s="18">
        <v>41060</v>
      </c>
    </row>
    <row r="30" spans="1:16" ht="13.5" customHeight="1">
      <c r="A30" s="40" t="s">
        <v>13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35"/>
      <c r="P30" s="35"/>
    </row>
    <row r="31" spans="1:16" ht="13.5" customHeight="1">
      <c r="A31" s="42" t="s">
        <v>9</v>
      </c>
      <c r="B31" s="8" t="s">
        <v>47</v>
      </c>
      <c r="C31" s="8">
        <v>2.53</v>
      </c>
      <c r="D31" s="8">
        <v>-2.01</v>
      </c>
      <c r="E31" s="8">
        <v>-1.26</v>
      </c>
      <c r="F31" s="8">
        <v>2.47</v>
      </c>
      <c r="G31" s="8">
        <v>1.16</v>
      </c>
      <c r="H31" s="8">
        <v>2.82</v>
      </c>
      <c r="I31" s="8">
        <v>-6.77</v>
      </c>
      <c r="J31" s="8">
        <v>31.86</v>
      </c>
      <c r="K31" s="8">
        <v>71.7</v>
      </c>
      <c r="L31" s="8">
        <v>-5.13</v>
      </c>
      <c r="M31" s="8">
        <v>-7.17</v>
      </c>
      <c r="N31" s="8">
        <v>7.19</v>
      </c>
      <c r="O31" s="43">
        <v>17.12</v>
      </c>
      <c r="P31" s="43">
        <v>17.52</v>
      </c>
    </row>
    <row r="32" spans="1:16" ht="13.5" customHeight="1">
      <c r="A32" s="42" t="s">
        <v>14</v>
      </c>
      <c r="B32" s="8" t="s">
        <v>47</v>
      </c>
      <c r="C32" s="8">
        <v>6</v>
      </c>
      <c r="D32" s="8">
        <v>5</v>
      </c>
      <c r="E32" s="8">
        <v>3</v>
      </c>
      <c r="F32" s="8">
        <v>3</v>
      </c>
      <c r="G32" s="8">
        <v>3</v>
      </c>
      <c r="H32" s="8">
        <v>3</v>
      </c>
      <c r="I32" s="8">
        <v>3</v>
      </c>
      <c r="J32" s="8">
        <v>3</v>
      </c>
      <c r="K32" s="8">
        <v>6</v>
      </c>
      <c r="L32" s="8">
        <v>6</v>
      </c>
      <c r="M32" s="8">
        <v>3</v>
      </c>
      <c r="N32" s="8">
        <v>3</v>
      </c>
      <c r="O32" s="44">
        <v>6</v>
      </c>
      <c r="P32" s="44">
        <v>6</v>
      </c>
    </row>
    <row r="33" spans="1:16" ht="13.5" customHeight="1">
      <c r="A33" s="42" t="s">
        <v>11</v>
      </c>
      <c r="B33" s="8" t="s">
        <v>47</v>
      </c>
      <c r="C33" s="8">
        <v>342.67</v>
      </c>
      <c r="D33" s="8">
        <v>333.4</v>
      </c>
      <c r="E33" s="8">
        <v>331.84</v>
      </c>
      <c r="F33" s="8">
        <v>331.33</v>
      </c>
      <c r="G33" s="8">
        <v>328.32</v>
      </c>
      <c r="H33" s="8">
        <v>327.92</v>
      </c>
      <c r="I33" s="8">
        <v>309.31</v>
      </c>
      <c r="J33" s="8">
        <v>349.07</v>
      </c>
      <c r="K33" s="8">
        <v>530.49</v>
      </c>
      <c r="L33" s="8">
        <v>502.82</v>
      </c>
      <c r="M33" s="8">
        <v>430.45</v>
      </c>
      <c r="N33" s="8">
        <v>452.32</v>
      </c>
      <c r="O33" s="45">
        <v>463.27</v>
      </c>
      <c r="P33" s="45">
        <v>537.89</v>
      </c>
    </row>
    <row r="34" spans="1:16" ht="13.5" customHeight="1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5"/>
      <c r="P34" s="35"/>
    </row>
    <row r="35" spans="1:16" ht="13.5" customHeight="1">
      <c r="A35" s="23" t="s">
        <v>15</v>
      </c>
      <c r="B35" s="24" t="s">
        <v>1</v>
      </c>
      <c r="C35" s="46">
        <v>15368</v>
      </c>
      <c r="D35" s="46">
        <v>2457</v>
      </c>
      <c r="E35" s="46">
        <v>9436</v>
      </c>
      <c r="F35" s="24">
        <v>6615</v>
      </c>
      <c r="G35" s="24">
        <v>11019</v>
      </c>
      <c r="H35" s="24">
        <v>10659</v>
      </c>
      <c r="I35" s="24">
        <v>-1745</v>
      </c>
      <c r="J35" s="24">
        <v>16627</v>
      </c>
      <c r="K35" s="24">
        <v>26626</v>
      </c>
      <c r="L35" s="24">
        <v>14136</v>
      </c>
      <c r="M35" s="24">
        <v>17730</v>
      </c>
      <c r="N35" s="24">
        <v>17603</v>
      </c>
      <c r="O35" s="28">
        <v>16799</v>
      </c>
      <c r="P35" s="28">
        <v>15455</v>
      </c>
    </row>
    <row r="36" spans="1:16" s="4" customFormat="1" ht="13.5" customHeight="1">
      <c r="A36" s="47" t="s">
        <v>16</v>
      </c>
      <c r="B36" s="48" t="s">
        <v>1</v>
      </c>
      <c r="C36" s="49">
        <v>-34297</v>
      </c>
      <c r="D36" s="49">
        <v>2333</v>
      </c>
      <c r="E36" s="49">
        <v>-9129</v>
      </c>
      <c r="F36" s="48">
        <v>-2444</v>
      </c>
      <c r="G36" s="48">
        <v>-15499</v>
      </c>
      <c r="H36" s="48">
        <v>-29801</v>
      </c>
      <c r="I36" s="48">
        <v>-2679</v>
      </c>
      <c r="J36" s="48">
        <v>36555</v>
      </c>
      <c r="K36" s="48">
        <v>-14397</v>
      </c>
      <c r="L36" s="48">
        <v>-36944</v>
      </c>
      <c r="M36" s="48">
        <v>11698</v>
      </c>
      <c r="N36" s="48">
        <v>9641</v>
      </c>
      <c r="O36" s="50">
        <v>-255</v>
      </c>
      <c r="P36" s="50">
        <v>-12149</v>
      </c>
    </row>
    <row r="37" spans="1:16" s="4" customFormat="1" ht="13.5" customHeight="1">
      <c r="A37" s="47" t="s">
        <v>17</v>
      </c>
      <c r="B37" s="48" t="s">
        <v>1</v>
      </c>
      <c r="C37" s="49">
        <v>-10944</v>
      </c>
      <c r="D37" s="49">
        <v>-27542</v>
      </c>
      <c r="E37" s="49">
        <v>4479</v>
      </c>
      <c r="F37" s="48">
        <v>-6483</v>
      </c>
      <c r="G37" s="48">
        <v>9795</v>
      </c>
      <c r="H37" s="48">
        <v>21813</v>
      </c>
      <c r="I37" s="48">
        <v>7887</v>
      </c>
      <c r="J37" s="48">
        <v>-22654</v>
      </c>
      <c r="K37" s="48">
        <v>-28757</v>
      </c>
      <c r="L37" s="48">
        <v>2216</v>
      </c>
      <c r="M37" s="48">
        <v>-16527</v>
      </c>
      <c r="N37" s="48">
        <v>-16623</v>
      </c>
      <c r="O37" s="50">
        <v>-7806</v>
      </c>
      <c r="P37" s="50">
        <v>111225</v>
      </c>
    </row>
    <row r="38" spans="1:16" ht="13.5" customHeight="1">
      <c r="A38" s="23" t="s">
        <v>18</v>
      </c>
      <c r="B38" s="24" t="s">
        <v>1</v>
      </c>
      <c r="C38" s="46">
        <v>35157</v>
      </c>
      <c r="D38" s="46">
        <v>12405</v>
      </c>
      <c r="E38" s="46">
        <v>17191</v>
      </c>
      <c r="F38" s="24">
        <v>14879</v>
      </c>
      <c r="G38" s="24">
        <v>20304</v>
      </c>
      <c r="H38" s="24">
        <v>23173</v>
      </c>
      <c r="I38" s="24">
        <v>28855</v>
      </c>
      <c r="J38" s="24">
        <v>62295</v>
      </c>
      <c r="K38" s="24">
        <v>49450</v>
      </c>
      <c r="L38" s="24">
        <v>33799</v>
      </c>
      <c r="M38" s="24">
        <v>45781</v>
      </c>
      <c r="N38" s="24">
        <v>55356</v>
      </c>
      <c r="O38" s="18">
        <v>63512</v>
      </c>
      <c r="P38" s="18">
        <v>179158</v>
      </c>
    </row>
    <row r="39" spans="1:16" ht="13.5" customHeight="1">
      <c r="A39" s="33"/>
      <c r="B39" s="34"/>
      <c r="C39" s="51"/>
      <c r="D39" s="51"/>
      <c r="E39" s="51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35"/>
    </row>
    <row r="40" spans="1:16" ht="13.5" customHeight="1">
      <c r="A40" s="26" t="s">
        <v>19</v>
      </c>
      <c r="B40" s="27" t="s">
        <v>1</v>
      </c>
      <c r="C40" s="27"/>
      <c r="D40" s="27"/>
      <c r="E40" s="27"/>
      <c r="F40" s="27">
        <v>11135</v>
      </c>
      <c r="G40" s="27">
        <v>12220</v>
      </c>
      <c r="H40" s="27">
        <v>23271</v>
      </c>
      <c r="I40" s="27">
        <v>17617</v>
      </c>
      <c r="J40" s="27">
        <v>12233</v>
      </c>
      <c r="K40" s="27">
        <v>15953</v>
      </c>
      <c r="L40" s="27">
        <v>19430</v>
      </c>
      <c r="M40" s="27">
        <v>14405</v>
      </c>
      <c r="N40" s="27">
        <v>12775</v>
      </c>
      <c r="O40" s="28">
        <v>13652</v>
      </c>
      <c r="P40" s="28">
        <v>20817</v>
      </c>
    </row>
    <row r="41" spans="1:16" ht="13.5" customHeight="1">
      <c r="A41" s="13" t="s">
        <v>44</v>
      </c>
      <c r="B41" s="14"/>
      <c r="C41" s="14"/>
      <c r="D41" s="14"/>
      <c r="E41" s="14"/>
      <c r="F41" s="14">
        <v>5083</v>
      </c>
      <c r="G41" s="14">
        <v>5097</v>
      </c>
      <c r="H41" s="14">
        <v>17054</v>
      </c>
      <c r="I41" s="14">
        <v>11778</v>
      </c>
      <c r="J41" s="14">
        <v>5744</v>
      </c>
      <c r="K41" s="14">
        <v>3787</v>
      </c>
      <c r="L41" s="14">
        <v>6567</v>
      </c>
      <c r="M41" s="14">
        <v>6796</v>
      </c>
      <c r="N41" s="14">
        <v>4984</v>
      </c>
      <c r="O41" s="15">
        <v>6489</v>
      </c>
      <c r="P41" s="15">
        <v>10179</v>
      </c>
    </row>
    <row r="42" spans="1:16" ht="13.5" customHeight="1">
      <c r="A42" s="13" t="s">
        <v>45</v>
      </c>
      <c r="B42" s="14"/>
      <c r="C42" s="14"/>
      <c r="D42" s="14"/>
      <c r="E42" s="14"/>
      <c r="F42" s="14"/>
      <c r="G42" s="14"/>
      <c r="H42" s="14"/>
      <c r="I42" s="14">
        <v>2432</v>
      </c>
      <c r="J42" s="14">
        <v>3375</v>
      </c>
      <c r="K42" s="14">
        <v>8941</v>
      </c>
      <c r="L42" s="14">
        <v>7850</v>
      </c>
      <c r="M42" s="14">
        <v>4352</v>
      </c>
      <c r="N42" s="14">
        <v>3405</v>
      </c>
      <c r="O42" s="15">
        <v>2532</v>
      </c>
      <c r="P42" s="15">
        <v>3908</v>
      </c>
    </row>
    <row r="43" spans="1:16" ht="13.5" customHeight="1">
      <c r="A43" s="13" t="s">
        <v>49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>
        <v>1693</v>
      </c>
      <c r="N43" s="14">
        <v>1638</v>
      </c>
      <c r="O43" s="15">
        <v>1982</v>
      </c>
      <c r="P43" s="15">
        <v>1268</v>
      </c>
    </row>
    <row r="44" spans="1:16" ht="13.5" customHeight="1">
      <c r="A44" s="13" t="s">
        <v>46</v>
      </c>
      <c r="B44" s="14"/>
      <c r="C44" s="14"/>
      <c r="D44" s="14"/>
      <c r="E44" s="14"/>
      <c r="F44" s="14">
        <v>6312</v>
      </c>
      <c r="G44" s="14">
        <v>7486</v>
      </c>
      <c r="H44" s="14">
        <v>7106</v>
      </c>
      <c r="I44" s="14">
        <v>3704</v>
      </c>
      <c r="J44" s="14">
        <v>3558</v>
      </c>
      <c r="K44" s="14">
        <v>3364</v>
      </c>
      <c r="L44" s="14">
        <v>5294</v>
      </c>
      <c r="M44" s="14">
        <v>1772</v>
      </c>
      <c r="N44" s="14">
        <v>2909</v>
      </c>
      <c r="O44" s="15">
        <v>3265</v>
      </c>
      <c r="P44" s="15">
        <v>5840</v>
      </c>
    </row>
    <row r="45" spans="1:16" s="4" customFormat="1" ht="13.5" customHeight="1">
      <c r="A45" s="29" t="s">
        <v>48</v>
      </c>
      <c r="B45" s="30"/>
      <c r="C45" s="30"/>
      <c r="D45" s="30"/>
      <c r="E45" s="30"/>
      <c r="F45" s="30">
        <v>-260</v>
      </c>
      <c r="G45" s="30">
        <v>-363</v>
      </c>
      <c r="H45" s="30">
        <v>-439</v>
      </c>
      <c r="I45" s="30">
        <v>-298</v>
      </c>
      <c r="J45" s="30">
        <v>-445</v>
      </c>
      <c r="K45" s="30">
        <v>-140</v>
      </c>
      <c r="L45" s="30">
        <v>-281</v>
      </c>
      <c r="M45" s="30">
        <v>-209</v>
      </c>
      <c r="N45" s="30">
        <v>-162</v>
      </c>
      <c r="O45" s="31">
        <v>-618</v>
      </c>
      <c r="P45" s="31">
        <v>-378</v>
      </c>
    </row>
    <row r="46" spans="1:16" ht="13.5" customHeight="1">
      <c r="A46" s="26" t="s">
        <v>20</v>
      </c>
      <c r="B46" s="27" t="s">
        <v>1</v>
      </c>
      <c r="C46" s="27">
        <v>17665</v>
      </c>
      <c r="D46" s="27">
        <v>16967</v>
      </c>
      <c r="E46" s="27">
        <v>14891</v>
      </c>
      <c r="F46" s="27">
        <v>13094</v>
      </c>
      <c r="G46" s="27">
        <v>11988</v>
      </c>
      <c r="H46" s="27">
        <v>12015</v>
      </c>
      <c r="I46" s="27">
        <v>14911</v>
      </c>
      <c r="J46" s="27">
        <v>15685</v>
      </c>
      <c r="K46" s="27">
        <v>16275</v>
      </c>
      <c r="L46" s="27">
        <v>18696</v>
      </c>
      <c r="M46" s="27">
        <v>17753</v>
      </c>
      <c r="N46" s="27">
        <v>14875</v>
      </c>
      <c r="O46" s="28">
        <v>12553</v>
      </c>
      <c r="P46" s="28">
        <v>12961</v>
      </c>
    </row>
    <row r="47" spans="1:16" ht="13.5" customHeight="1">
      <c r="A47" s="13" t="s">
        <v>44</v>
      </c>
      <c r="B47" s="14"/>
      <c r="C47" s="14"/>
      <c r="D47" s="14"/>
      <c r="E47" s="14"/>
      <c r="F47" s="14">
        <v>8290</v>
      </c>
      <c r="G47" s="14">
        <v>6593</v>
      </c>
      <c r="H47" s="14">
        <v>6941</v>
      </c>
      <c r="I47" s="14">
        <v>8586</v>
      </c>
      <c r="J47" s="14">
        <v>9837</v>
      </c>
      <c r="K47" s="14">
        <v>10101</v>
      </c>
      <c r="L47" s="14">
        <v>9816</v>
      </c>
      <c r="M47" s="14">
        <v>8905</v>
      </c>
      <c r="N47" s="14">
        <v>7139</v>
      </c>
      <c r="O47" s="15">
        <v>6732</v>
      </c>
      <c r="P47" s="15">
        <v>6713</v>
      </c>
    </row>
    <row r="48" spans="1:16" ht="13.5" customHeight="1">
      <c r="A48" s="13" t="s">
        <v>45</v>
      </c>
      <c r="B48" s="14"/>
      <c r="C48" s="14"/>
      <c r="D48" s="14"/>
      <c r="E48" s="14"/>
      <c r="F48" s="14"/>
      <c r="G48" s="14"/>
      <c r="H48" s="14"/>
      <c r="I48" s="14">
        <v>2741</v>
      </c>
      <c r="J48" s="14">
        <v>2662</v>
      </c>
      <c r="K48" s="14">
        <v>3399</v>
      </c>
      <c r="L48" s="14">
        <v>5449</v>
      </c>
      <c r="M48" s="14">
        <v>5594</v>
      </c>
      <c r="N48" s="14">
        <v>5091</v>
      </c>
      <c r="O48" s="15">
        <v>3556</v>
      </c>
      <c r="P48" s="15">
        <v>3512</v>
      </c>
    </row>
    <row r="49" spans="1:16" ht="13.5" customHeight="1">
      <c r="A49" s="13" t="s">
        <v>49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>
        <v>1871</v>
      </c>
      <c r="N49" s="14">
        <v>1668</v>
      </c>
      <c r="O49" s="15">
        <v>1571</v>
      </c>
      <c r="P49" s="15">
        <v>1413</v>
      </c>
    </row>
    <row r="50" spans="1:16" ht="13.5" customHeight="1">
      <c r="A50" s="13" t="s">
        <v>46</v>
      </c>
      <c r="B50" s="14"/>
      <c r="C50" s="14"/>
      <c r="D50" s="14"/>
      <c r="E50" s="14"/>
      <c r="F50" s="14">
        <v>4883</v>
      </c>
      <c r="G50" s="14">
        <v>5443</v>
      </c>
      <c r="H50" s="14">
        <v>5158</v>
      </c>
      <c r="I50" s="14">
        <v>3625</v>
      </c>
      <c r="J50" s="14">
        <v>3503</v>
      </c>
      <c r="K50" s="14">
        <v>3194</v>
      </c>
      <c r="L50" s="14">
        <v>3834</v>
      </c>
      <c r="M50" s="14">
        <v>1687</v>
      </c>
      <c r="N50" s="14">
        <v>1294</v>
      </c>
      <c r="O50" s="52">
        <v>956</v>
      </c>
      <c r="P50" s="15">
        <v>1638</v>
      </c>
    </row>
    <row r="51" spans="1:16" s="4" customFormat="1" ht="13.5" customHeight="1">
      <c r="A51" s="29" t="s">
        <v>48</v>
      </c>
      <c r="B51" s="30"/>
      <c r="C51" s="30"/>
      <c r="D51" s="30"/>
      <c r="E51" s="30"/>
      <c r="F51" s="30">
        <v>-79</v>
      </c>
      <c r="G51" s="30">
        <v>-48</v>
      </c>
      <c r="H51" s="30">
        <v>-85</v>
      </c>
      <c r="I51" s="30">
        <v>-41</v>
      </c>
      <c r="J51" s="30">
        <v>-317</v>
      </c>
      <c r="K51" s="30">
        <v>-419</v>
      </c>
      <c r="L51" s="30">
        <v>-403</v>
      </c>
      <c r="M51" s="30">
        <v>-304</v>
      </c>
      <c r="N51" s="30">
        <v>-317</v>
      </c>
      <c r="O51" s="31">
        <v>-263</v>
      </c>
      <c r="P51" s="31">
        <v>-316</v>
      </c>
    </row>
    <row r="52" spans="1:16" ht="13.5" customHeight="1">
      <c r="A52" s="26" t="s">
        <v>21</v>
      </c>
      <c r="B52" s="27" t="s">
        <v>1</v>
      </c>
      <c r="C52" s="27">
        <v>11281</v>
      </c>
      <c r="D52" s="27">
        <v>8411</v>
      </c>
      <c r="E52" s="27">
        <v>6451</v>
      </c>
      <c r="F52" s="27">
        <v>6176</v>
      </c>
      <c r="G52" s="27">
        <v>6129</v>
      </c>
      <c r="H52" s="27">
        <v>6079</v>
      </c>
      <c r="I52" s="27">
        <v>5297</v>
      </c>
      <c r="J52" s="27">
        <v>6750</v>
      </c>
      <c r="K52" s="27">
        <v>6328</v>
      </c>
      <c r="L52" s="27">
        <v>8205</v>
      </c>
      <c r="M52" s="27">
        <v>8926</v>
      </c>
      <c r="N52" s="27">
        <v>7714</v>
      </c>
      <c r="O52" s="28">
        <v>7945</v>
      </c>
      <c r="P52" s="28">
        <v>7623</v>
      </c>
    </row>
    <row r="53" spans="1:16" ht="13.5" customHeight="1">
      <c r="A53" s="13" t="s">
        <v>44</v>
      </c>
      <c r="B53" s="14"/>
      <c r="C53" s="14"/>
      <c r="D53" s="14"/>
      <c r="E53" s="14"/>
      <c r="F53" s="14"/>
      <c r="G53" s="14"/>
      <c r="H53" s="14"/>
      <c r="I53" s="14"/>
      <c r="J53" s="14">
        <v>2317</v>
      </c>
      <c r="K53" s="14">
        <v>2112</v>
      </c>
      <c r="L53" s="14">
        <v>2029</v>
      </c>
      <c r="M53" s="14">
        <v>2231</v>
      </c>
      <c r="N53" s="14">
        <v>2465</v>
      </c>
      <c r="O53" s="15">
        <v>2825</v>
      </c>
      <c r="P53" s="15">
        <v>2590</v>
      </c>
    </row>
    <row r="54" spans="1:16" ht="13.5" customHeight="1">
      <c r="A54" s="13" t="s">
        <v>45</v>
      </c>
      <c r="B54" s="14"/>
      <c r="C54" s="14"/>
      <c r="D54" s="14"/>
      <c r="E54" s="14"/>
      <c r="F54" s="14"/>
      <c r="G54" s="14"/>
      <c r="H54" s="14"/>
      <c r="I54" s="14"/>
      <c r="J54" s="14">
        <v>2351</v>
      </c>
      <c r="K54" s="14">
        <v>1836</v>
      </c>
      <c r="L54" s="14">
        <v>2891</v>
      </c>
      <c r="M54" s="14">
        <v>3115</v>
      </c>
      <c r="N54" s="14">
        <v>3017</v>
      </c>
      <c r="O54" s="15">
        <v>3425</v>
      </c>
      <c r="P54" s="15">
        <v>3445</v>
      </c>
    </row>
    <row r="55" spans="1:16" ht="13.5" customHeight="1">
      <c r="A55" s="13" t="s">
        <v>49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>
        <v>1195</v>
      </c>
      <c r="O55" s="15">
        <v>1292</v>
      </c>
      <c r="P55" s="15">
        <v>1198</v>
      </c>
    </row>
    <row r="56" spans="1:16" ht="13.5" customHeight="1">
      <c r="A56" s="16" t="s">
        <v>46</v>
      </c>
      <c r="B56" s="17"/>
      <c r="C56" s="17"/>
      <c r="D56" s="17"/>
      <c r="E56" s="17"/>
      <c r="F56" s="17"/>
      <c r="G56" s="17"/>
      <c r="H56" s="17"/>
      <c r="I56" s="17"/>
      <c r="J56" s="17">
        <v>2081</v>
      </c>
      <c r="K56" s="17">
        <v>2379</v>
      </c>
      <c r="L56" s="17">
        <v>3283</v>
      </c>
      <c r="M56" s="17">
        <v>3579</v>
      </c>
      <c r="N56" s="17">
        <v>1035</v>
      </c>
      <c r="O56" s="45">
        <v>402</v>
      </c>
      <c r="P56" s="45">
        <v>388</v>
      </c>
    </row>
    <row r="57" spans="1:16" ht="13.5" customHeight="1">
      <c r="A57" s="26" t="s">
        <v>22</v>
      </c>
      <c r="B57" s="27"/>
      <c r="C57" s="27">
        <v>7528</v>
      </c>
      <c r="D57" s="27">
        <v>7603</v>
      </c>
      <c r="E57" s="27">
        <v>7183</v>
      </c>
      <c r="F57" s="27">
        <v>7233</v>
      </c>
      <c r="G57" s="27">
        <v>7184</v>
      </c>
      <c r="H57" s="27">
        <v>7765</v>
      </c>
      <c r="I57" s="27">
        <v>8258</v>
      </c>
      <c r="J57" s="27">
        <v>10993</v>
      </c>
      <c r="K57" s="27">
        <v>12640</v>
      </c>
      <c r="L57" s="27">
        <v>11985</v>
      </c>
      <c r="M57" s="27">
        <v>13406</v>
      </c>
      <c r="N57" s="27">
        <v>11392</v>
      </c>
      <c r="O57" s="28">
        <v>12006</v>
      </c>
      <c r="P57" s="28">
        <v>12736</v>
      </c>
    </row>
    <row r="58" spans="1:16" ht="13.5" customHeight="1">
      <c r="A58" s="13" t="s">
        <v>44</v>
      </c>
      <c r="B58" s="14"/>
      <c r="C58" s="14"/>
      <c r="D58" s="14"/>
      <c r="E58" s="14"/>
      <c r="F58" s="14"/>
      <c r="G58" s="14"/>
      <c r="H58" s="14"/>
      <c r="I58" s="14"/>
      <c r="J58" s="14">
        <v>6619</v>
      </c>
      <c r="K58" s="14">
        <v>6514</v>
      </c>
      <c r="L58" s="14">
        <v>5778</v>
      </c>
      <c r="M58" s="14">
        <v>5601</v>
      </c>
      <c r="N58" s="14">
        <v>5184</v>
      </c>
      <c r="O58" s="15">
        <v>5249</v>
      </c>
      <c r="P58" s="15">
        <v>4307</v>
      </c>
    </row>
    <row r="59" spans="1:16" ht="13.5" customHeight="1">
      <c r="A59" s="13" t="s">
        <v>45</v>
      </c>
      <c r="B59" s="14"/>
      <c r="C59" s="14"/>
      <c r="D59" s="14"/>
      <c r="E59" s="14"/>
      <c r="F59" s="14"/>
      <c r="G59" s="14"/>
      <c r="H59" s="14"/>
      <c r="I59" s="14"/>
      <c r="J59" s="14">
        <v>2398</v>
      </c>
      <c r="K59" s="14">
        <v>4224</v>
      </c>
      <c r="L59" s="14">
        <v>3952</v>
      </c>
      <c r="M59" s="14">
        <v>5757</v>
      </c>
      <c r="N59" s="14">
        <v>4362</v>
      </c>
      <c r="O59" s="15">
        <v>5189</v>
      </c>
      <c r="P59" s="15">
        <v>5650</v>
      </c>
    </row>
    <row r="60" spans="1:16" ht="13.5" customHeight="1">
      <c r="A60" s="13" t="s">
        <v>49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>
        <v>888</v>
      </c>
      <c r="O60" s="52">
        <v>886</v>
      </c>
      <c r="P60" s="52">
        <v>886</v>
      </c>
    </row>
    <row r="61" spans="1:16" ht="13.5" customHeight="1">
      <c r="A61" s="16" t="s">
        <v>61</v>
      </c>
      <c r="B61" s="17"/>
      <c r="C61" s="17"/>
      <c r="D61" s="17"/>
      <c r="E61" s="17"/>
      <c r="F61" s="17"/>
      <c r="G61" s="17"/>
      <c r="H61" s="17"/>
      <c r="I61" s="17"/>
      <c r="J61" s="17">
        <v>1976</v>
      </c>
      <c r="K61" s="17">
        <v>1902</v>
      </c>
      <c r="L61" s="17">
        <v>2255</v>
      </c>
      <c r="M61" s="17">
        <v>2048</v>
      </c>
      <c r="N61" s="17">
        <v>958</v>
      </c>
      <c r="O61" s="45">
        <v>682</v>
      </c>
      <c r="P61" s="18">
        <v>1893</v>
      </c>
    </row>
    <row r="62" spans="1:16" ht="13.5" customHeight="1">
      <c r="A62" s="40"/>
      <c r="B62" s="41"/>
      <c r="C62" s="35"/>
      <c r="D62" s="35"/>
      <c r="E62" s="35"/>
      <c r="F62" s="41"/>
      <c r="G62" s="41"/>
      <c r="H62" s="41"/>
      <c r="I62" s="41"/>
      <c r="J62" s="41"/>
      <c r="K62" s="41"/>
      <c r="L62" s="41"/>
      <c r="M62" s="41"/>
      <c r="N62" s="41"/>
      <c r="O62" s="35"/>
      <c r="P62" s="35"/>
    </row>
    <row r="63" spans="1:16" ht="13.5" customHeight="1">
      <c r="A63" s="23" t="s">
        <v>23</v>
      </c>
      <c r="B63" s="24"/>
      <c r="C63" s="46">
        <v>439459</v>
      </c>
      <c r="D63" s="46">
        <v>439461</v>
      </c>
      <c r="E63" s="24">
        <v>439463</v>
      </c>
      <c r="F63" s="24">
        <v>439463</v>
      </c>
      <c r="G63" s="24">
        <v>439463</v>
      </c>
      <c r="H63" s="24">
        <v>439463</v>
      </c>
      <c r="I63" s="24">
        <v>439463</v>
      </c>
      <c r="J63" s="24">
        <v>439609</v>
      </c>
      <c r="K63" s="24">
        <v>439675</v>
      </c>
      <c r="L63" s="24">
        <v>443946</v>
      </c>
      <c r="M63" s="24">
        <v>443946</v>
      </c>
      <c r="N63" s="24">
        <v>443946</v>
      </c>
      <c r="O63" s="28">
        <v>443946</v>
      </c>
      <c r="P63" s="28">
        <v>442995.6</v>
      </c>
    </row>
    <row r="64" spans="1:16" ht="13.5" customHeight="1">
      <c r="A64" s="23" t="s">
        <v>24</v>
      </c>
      <c r="B64" s="24"/>
      <c r="C64" s="46">
        <v>40488</v>
      </c>
      <c r="D64" s="46">
        <v>41241</v>
      </c>
      <c r="E64" s="46">
        <v>40635</v>
      </c>
      <c r="F64" s="24">
        <v>39578</v>
      </c>
      <c r="G64" s="24">
        <v>38727</v>
      </c>
      <c r="H64" s="24">
        <v>40162</v>
      </c>
      <c r="I64" s="24">
        <v>38426</v>
      </c>
      <c r="J64" s="24">
        <v>27977</v>
      </c>
      <c r="K64" s="24">
        <v>24736</v>
      </c>
      <c r="L64" s="24">
        <v>43755</v>
      </c>
      <c r="M64" s="24">
        <v>55160</v>
      </c>
      <c r="N64" s="24">
        <v>53661</v>
      </c>
      <c r="O64" s="25">
        <v>48692</v>
      </c>
      <c r="P64" s="25">
        <v>54342</v>
      </c>
    </row>
    <row r="65" spans="1:16" ht="13.5" customHeight="1">
      <c r="A65" s="53" t="s">
        <v>25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2"/>
      <c r="P65" s="52"/>
    </row>
    <row r="66" spans="1:16" s="5" customFormat="1" ht="13.5" customHeight="1">
      <c r="A66" s="55" t="s">
        <v>57</v>
      </c>
      <c r="B66" s="56" t="s">
        <v>3</v>
      </c>
      <c r="C66" s="56">
        <v>0.516</v>
      </c>
      <c r="D66" s="56">
        <v>0.502</v>
      </c>
      <c r="E66" s="56">
        <v>0.48</v>
      </c>
      <c r="F66" s="56">
        <v>0.453</v>
      </c>
      <c r="G66" s="56">
        <v>0.4725</v>
      </c>
      <c r="H66" s="56">
        <v>0.4659</v>
      </c>
      <c r="I66" s="56">
        <v>0.472</v>
      </c>
      <c r="J66" s="56">
        <v>0.4553</v>
      </c>
      <c r="K66" s="56">
        <f>49.3%+0.92%</f>
        <v>0.5022</v>
      </c>
      <c r="L66" s="56">
        <v>0.4868</v>
      </c>
      <c r="M66" s="56">
        <v>0.473</v>
      </c>
      <c r="N66" s="56">
        <v>0.4356</v>
      </c>
      <c r="O66" s="57">
        <v>0.446</v>
      </c>
      <c r="P66" s="57">
        <v>0.3913</v>
      </c>
    </row>
    <row r="67" spans="1:16" s="5" customFormat="1" ht="13.5" customHeight="1">
      <c r="A67" s="55" t="s">
        <v>58</v>
      </c>
      <c r="B67" s="56" t="s">
        <v>3</v>
      </c>
      <c r="C67" s="56">
        <v>0.207</v>
      </c>
      <c r="D67" s="56">
        <v>0.197</v>
      </c>
      <c r="E67" s="56">
        <v>0.195</v>
      </c>
      <c r="F67" s="56">
        <v>0.195</v>
      </c>
      <c r="G67" s="56">
        <v>0.1877</v>
      </c>
      <c r="H67" s="56">
        <v>0.1882</v>
      </c>
      <c r="I67" s="56">
        <v>0.1738</v>
      </c>
      <c r="J67" s="56">
        <v>0.1534</v>
      </c>
      <c r="K67" s="56">
        <v>0.1222</v>
      </c>
      <c r="L67" s="56">
        <v>0.1116</v>
      </c>
      <c r="M67" s="56">
        <v>0.1089</v>
      </c>
      <c r="N67" s="56">
        <v>0.1063</v>
      </c>
      <c r="O67" s="57">
        <v>0.101</v>
      </c>
      <c r="P67" s="57">
        <v>0.0997</v>
      </c>
    </row>
    <row r="68" spans="1:16" s="5" customFormat="1" ht="13.5" customHeight="1">
      <c r="A68" s="55" t="s">
        <v>59</v>
      </c>
      <c r="B68" s="56" t="s">
        <v>3</v>
      </c>
      <c r="C68" s="56">
        <v>0.041</v>
      </c>
      <c r="D68" s="56">
        <v>0.0611</v>
      </c>
      <c r="E68" s="56">
        <v>0.089</v>
      </c>
      <c r="F68" s="56">
        <v>0.118</v>
      </c>
      <c r="G68" s="56">
        <v>0.1067</v>
      </c>
      <c r="H68" s="56">
        <v>0.0883</v>
      </c>
      <c r="I68" s="56">
        <v>0.1111</v>
      </c>
      <c r="J68" s="56">
        <v>0.2283</v>
      </c>
      <c r="K68" s="56">
        <v>0.2441</v>
      </c>
      <c r="L68" s="56">
        <v>0.1628</v>
      </c>
      <c r="M68" s="56">
        <v>0.1368</v>
      </c>
      <c r="N68" s="56">
        <v>0.1765</v>
      </c>
      <c r="O68" s="57">
        <v>0.208</v>
      </c>
      <c r="P68" s="57">
        <v>0.2071</v>
      </c>
    </row>
    <row r="69" spans="1:16" s="5" customFormat="1" ht="13.5" customHeight="1">
      <c r="A69" s="58" t="s">
        <v>60</v>
      </c>
      <c r="B69" s="59" t="s">
        <v>3</v>
      </c>
      <c r="C69" s="59">
        <v>0.236</v>
      </c>
      <c r="D69" s="59">
        <v>0.239</v>
      </c>
      <c r="E69" s="59">
        <v>0.236</v>
      </c>
      <c r="F69" s="59">
        <v>0.234</v>
      </c>
      <c r="G69" s="59">
        <v>0.2331</v>
      </c>
      <c r="H69" s="59">
        <v>0.2574</v>
      </c>
      <c r="I69" s="59">
        <v>0.2429</v>
      </c>
      <c r="J69" s="59">
        <v>0.163</v>
      </c>
      <c r="K69" s="59">
        <v>0.1315</v>
      </c>
      <c r="L69" s="59">
        <v>0.2388</v>
      </c>
      <c r="M69" s="59">
        <v>0.2814</v>
      </c>
      <c r="N69" s="59">
        <v>0.2817</v>
      </c>
      <c r="O69" s="60">
        <v>0.245</v>
      </c>
      <c r="P69" s="60">
        <v>0.3019</v>
      </c>
    </row>
    <row r="70" spans="1:16" ht="13.5" customHeight="1">
      <c r="A70" s="40" t="s">
        <v>64</v>
      </c>
      <c r="B70" s="41"/>
      <c r="C70" s="35"/>
      <c r="D70" s="35"/>
      <c r="E70" s="35"/>
      <c r="F70" s="41"/>
      <c r="G70" s="41"/>
      <c r="H70" s="41"/>
      <c r="I70" s="41"/>
      <c r="J70" s="41"/>
      <c r="K70" s="41"/>
      <c r="L70" s="41"/>
      <c r="M70" s="61"/>
      <c r="N70" s="61"/>
      <c r="O70" s="35"/>
      <c r="P70" s="35"/>
    </row>
    <row r="71" spans="1:16" ht="13.5" customHeight="1">
      <c r="A71" s="26" t="s">
        <v>26</v>
      </c>
      <c r="B71" s="54" t="s">
        <v>47</v>
      </c>
      <c r="C71" s="36">
        <v>524</v>
      </c>
      <c r="D71" s="36">
        <v>656</v>
      </c>
      <c r="E71" s="36">
        <v>604</v>
      </c>
      <c r="F71" s="36">
        <v>535</v>
      </c>
      <c r="G71" s="36">
        <v>559</v>
      </c>
      <c r="H71" s="36">
        <v>458</v>
      </c>
      <c r="I71" s="36">
        <v>433</v>
      </c>
      <c r="J71" s="36">
        <v>1195</v>
      </c>
      <c r="K71" s="36">
        <v>1998</v>
      </c>
      <c r="L71" s="36">
        <v>1319</v>
      </c>
      <c r="M71" s="36">
        <v>541</v>
      </c>
      <c r="N71" s="36">
        <v>454</v>
      </c>
      <c r="O71" s="43">
        <v>480</v>
      </c>
      <c r="P71" s="43">
        <v>693</v>
      </c>
    </row>
    <row r="72" spans="1:16" ht="13.5" customHeight="1">
      <c r="A72" s="16" t="s">
        <v>27</v>
      </c>
      <c r="B72" s="62" t="s">
        <v>55</v>
      </c>
      <c r="C72" s="63">
        <v>402</v>
      </c>
      <c r="D72" s="63">
        <v>412</v>
      </c>
      <c r="E72" s="63">
        <v>426</v>
      </c>
      <c r="F72" s="63">
        <v>350</v>
      </c>
      <c r="G72" s="63">
        <v>330</v>
      </c>
      <c r="H72" s="63">
        <v>145</v>
      </c>
      <c r="I72" s="63">
        <v>191</v>
      </c>
      <c r="J72" s="63">
        <v>374</v>
      </c>
      <c r="K72" s="63">
        <v>871</v>
      </c>
      <c r="L72" s="63">
        <v>351</v>
      </c>
      <c r="M72" s="63">
        <v>194</v>
      </c>
      <c r="N72" s="63">
        <v>235</v>
      </c>
      <c r="O72" s="45">
        <v>327</v>
      </c>
      <c r="P72" s="45">
        <v>426</v>
      </c>
    </row>
    <row r="73" spans="1:16" ht="13.5" customHeight="1">
      <c r="A73" s="33"/>
      <c r="B73" s="34"/>
      <c r="C73" s="51"/>
      <c r="D73" s="51"/>
      <c r="E73" s="51"/>
      <c r="F73" s="34"/>
      <c r="G73" s="34"/>
      <c r="H73" s="34"/>
      <c r="I73" s="34"/>
      <c r="J73" s="41"/>
      <c r="K73" s="41"/>
      <c r="L73" s="41"/>
      <c r="M73" s="41"/>
      <c r="N73" s="41"/>
      <c r="O73" s="35"/>
      <c r="P73" s="35"/>
    </row>
    <row r="74" spans="1:16" ht="13.5" customHeight="1">
      <c r="A74" s="23" t="s">
        <v>28</v>
      </c>
      <c r="B74" s="24" t="s">
        <v>1</v>
      </c>
      <c r="C74" s="24">
        <v>246863</v>
      </c>
      <c r="D74" s="24">
        <v>214619</v>
      </c>
      <c r="E74" s="24">
        <v>211671</v>
      </c>
      <c r="F74" s="24">
        <v>205843</v>
      </c>
      <c r="G74" s="24">
        <v>206538</v>
      </c>
      <c r="H74" s="24">
        <v>203748</v>
      </c>
      <c r="I74" s="24">
        <v>185090</v>
      </c>
      <c r="J74" s="24">
        <v>193817</v>
      </c>
      <c r="K74" s="24">
        <v>211603</v>
      </c>
      <c r="L74" s="24">
        <v>180612</v>
      </c>
      <c r="M74" s="24">
        <v>173641</v>
      </c>
      <c r="N74" s="24">
        <v>173160</v>
      </c>
      <c r="O74" s="28">
        <v>170904</v>
      </c>
      <c r="P74" s="28">
        <v>172095</v>
      </c>
    </row>
    <row r="75" spans="1:16" ht="13.5" customHeight="1">
      <c r="A75" s="23" t="s">
        <v>56</v>
      </c>
      <c r="B75" s="24" t="s">
        <v>1</v>
      </c>
      <c r="C75" s="24">
        <v>6349</v>
      </c>
      <c r="D75" s="24">
        <v>3503</v>
      </c>
      <c r="E75" s="24">
        <v>1014</v>
      </c>
      <c r="F75" s="24">
        <v>2146</v>
      </c>
      <c r="G75" s="24">
        <v>3196</v>
      </c>
      <c r="H75" s="24">
        <v>2235</v>
      </c>
      <c r="I75" s="24">
        <v>787</v>
      </c>
      <c r="J75" s="24">
        <v>2289</v>
      </c>
      <c r="K75" s="24">
        <v>15562</v>
      </c>
      <c r="L75" s="24">
        <v>981</v>
      </c>
      <c r="M75" s="24">
        <v>1006</v>
      </c>
      <c r="N75" s="24">
        <v>50</v>
      </c>
      <c r="O75" s="25">
        <v>3688</v>
      </c>
      <c r="P75" s="25">
        <v>1725</v>
      </c>
    </row>
    <row r="76" spans="1:16" ht="13.5" customHeight="1">
      <c r="A76" s="23" t="s">
        <v>29</v>
      </c>
      <c r="B76" s="24" t="s">
        <v>1</v>
      </c>
      <c r="C76" s="24">
        <v>3015</v>
      </c>
      <c r="D76" s="24">
        <v>126</v>
      </c>
      <c r="E76" s="24">
        <v>1078</v>
      </c>
      <c r="F76" s="24">
        <v>1821</v>
      </c>
      <c r="G76" s="24">
        <v>1532</v>
      </c>
      <c r="H76" s="24">
        <v>1123</v>
      </c>
      <c r="I76" s="24">
        <v>401</v>
      </c>
      <c r="J76" s="24">
        <v>500</v>
      </c>
      <c r="K76" s="24">
        <v>6460</v>
      </c>
      <c r="L76" s="24">
        <v>574</v>
      </c>
      <c r="M76" s="24">
        <v>716</v>
      </c>
      <c r="N76" s="24">
        <v>252</v>
      </c>
      <c r="O76" s="25">
        <v>1681</v>
      </c>
      <c r="P76" s="25">
        <v>1206</v>
      </c>
    </row>
    <row r="77" spans="1:16" ht="13.5" customHeight="1">
      <c r="A77" s="23" t="s">
        <v>30</v>
      </c>
      <c r="B77" s="24"/>
      <c r="C77" s="24">
        <v>4001</v>
      </c>
      <c r="D77" s="24">
        <v>3467</v>
      </c>
      <c r="E77" s="24">
        <v>2861</v>
      </c>
      <c r="F77" s="24">
        <v>2657</v>
      </c>
      <c r="G77" s="24">
        <v>2487</v>
      </c>
      <c r="H77" s="24">
        <v>2279</v>
      </c>
      <c r="I77" s="24">
        <v>2243</v>
      </c>
      <c r="J77" s="24">
        <v>2852</v>
      </c>
      <c r="K77" s="24">
        <v>2792</v>
      </c>
      <c r="L77" s="24">
        <v>2719</v>
      </c>
      <c r="M77" s="24">
        <v>2546</v>
      </c>
      <c r="N77" s="24">
        <v>2521</v>
      </c>
      <c r="O77" s="18">
        <v>2658</v>
      </c>
      <c r="P77" s="18">
        <v>2730</v>
      </c>
    </row>
  </sheetData>
  <sheetProtection/>
  <printOptions horizontalCentered="1"/>
  <pageMargins left="0.11811023622047245" right="0" top="0.3937007874015748" bottom="0.1968503937007874" header="0.3937007874015748" footer="0.1968503937007874"/>
  <pageSetup fitToHeight="1" fitToWidth="1" horizontalDpi="600" verticalDpi="600" orientation="portrait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日本板硝子株式会社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日本板硝子株式会社</dc:creator>
  <cp:keywords/>
  <dc:description/>
  <cp:lastModifiedBy>yumikokimura02</cp:lastModifiedBy>
  <cp:lastPrinted>2013-05-27T04:46:44Z</cp:lastPrinted>
  <dcterms:created xsi:type="dcterms:W3CDTF">2004-06-30T04:27:21Z</dcterms:created>
  <dcterms:modified xsi:type="dcterms:W3CDTF">2014-06-06T00:59:55Z</dcterms:modified>
  <cp:category/>
  <cp:version/>
  <cp:contentType/>
  <cp:contentStatus/>
</cp:coreProperties>
</file>